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460" yWindow="0" windowWidth="25600" windowHeight="143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C8" i="1"/>
  <c r="C9" i="1"/>
  <c r="B12" i="1"/>
  <c r="E12" i="1"/>
  <c r="E4" i="1"/>
  <c r="G8" i="1"/>
  <c r="B11" i="1"/>
</calcChain>
</file>

<file path=xl/sharedStrings.xml><?xml version="1.0" encoding="utf-8"?>
<sst xmlns="http://schemas.openxmlformats.org/spreadsheetml/2006/main" count="21" uniqueCount="21">
  <si>
    <t>a=</t>
  </si>
  <si>
    <t>b=</t>
  </si>
  <si>
    <t>c</t>
  </si>
  <si>
    <t>"+</t>
  </si>
  <si>
    <t>"-</t>
  </si>
  <si>
    <t>(M1-x)(M2-x)=Ksp</t>
  </si>
  <si>
    <r>
      <t>[Ba]</t>
    </r>
    <r>
      <rPr>
        <b/>
        <vertAlign val="subscript"/>
        <sz val="14"/>
        <color rgb="FF0070C0"/>
        <rFont val="Calibri"/>
        <family val="2"/>
        <scheme val="minor"/>
      </rPr>
      <t>initial</t>
    </r>
  </si>
  <si>
    <r>
      <t>[SO4]</t>
    </r>
    <r>
      <rPr>
        <b/>
        <vertAlign val="subscript"/>
        <sz val="14"/>
        <color rgb="FF0070C0"/>
        <rFont val="Calibri"/>
        <family val="2"/>
        <scheme val="minor"/>
      </rPr>
      <t>initial</t>
    </r>
  </si>
  <si>
    <t>pKsp</t>
  </si>
  <si>
    <r>
      <t>y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= Ksp</t>
    </r>
  </si>
  <si>
    <t>If M1 &gt;M2 then x will be  ~ M2 meaning M1  will be diminished by approximately  M2</t>
  </si>
  <si>
    <t>(M1-M2)(M2-x)=Ksp</t>
  </si>
  <si>
    <t>(M2-x) = Ksp/(M1-M2)</t>
  </si>
  <si>
    <r>
      <t>[SO4}</t>
    </r>
    <r>
      <rPr>
        <vertAlign val="subscript"/>
        <sz val="14"/>
        <color theme="1"/>
        <rFont val="Calibri"/>
        <family val="2"/>
        <scheme val="minor"/>
      </rPr>
      <t>final =</t>
    </r>
  </si>
  <si>
    <r>
      <t>[SO4]</t>
    </r>
    <r>
      <rPr>
        <b/>
        <vertAlign val="subscript"/>
        <sz val="14"/>
        <rFont val="Calibri"/>
        <scheme val="minor"/>
      </rPr>
      <t>ifinal =</t>
    </r>
  </si>
  <si>
    <t>If Ba &amp; SO4 Equal</t>
  </si>
  <si>
    <t>Quadratic  - Exact Solution</t>
  </si>
  <si>
    <t>Large Excess  - Approximate Solution</t>
  </si>
  <si>
    <r>
      <t>K</t>
    </r>
    <r>
      <rPr>
        <b/>
        <vertAlign val="subscript"/>
        <sz val="14"/>
        <color rgb="FF0070C0"/>
        <rFont val="Calibri"/>
        <family val="2"/>
        <scheme val="minor"/>
      </rPr>
      <t>sp =</t>
    </r>
  </si>
  <si>
    <t>M</t>
  </si>
  <si>
    <t>Ba=SO4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</si>
</sst>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E+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rgb="FF0070C0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vertAlign val="subscript"/>
      <sz val="14"/>
      <name val="Calibri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4" borderId="0" xfId="0" applyFont="1" applyFill="1"/>
    <xf numFmtId="0" fontId="1" fillId="3" borderId="0" xfId="0" applyFont="1" applyFill="1"/>
    <xf numFmtId="0" fontId="1" fillId="2" borderId="0" xfId="0" applyFont="1" applyFill="1"/>
    <xf numFmtId="0" fontId="1" fillId="2" borderId="0" xfId="0" quotePrefix="1" applyFont="1" applyFill="1"/>
    <xf numFmtId="0" fontId="1" fillId="4" borderId="0" xfId="0" applyFont="1" applyFill="1"/>
    <xf numFmtId="0" fontId="2" fillId="4" borderId="0" xfId="0" applyFont="1" applyFill="1" applyAlignment="1">
      <alignment horizontal="right"/>
    </xf>
    <xf numFmtId="0" fontId="6" fillId="5" borderId="0" xfId="0" applyFont="1" applyFill="1"/>
    <xf numFmtId="0" fontId="4" fillId="6" borderId="0" xfId="0" applyFont="1" applyFill="1"/>
    <xf numFmtId="0" fontId="1" fillId="6" borderId="0" xfId="0" applyFont="1" applyFill="1"/>
    <xf numFmtId="0" fontId="6" fillId="2" borderId="0" xfId="0" applyFont="1" applyFill="1"/>
    <xf numFmtId="0" fontId="1" fillId="7" borderId="0" xfId="0" applyFont="1" applyFill="1"/>
    <xf numFmtId="164" fontId="1" fillId="7" borderId="0" xfId="0" applyNumberFormat="1" applyFont="1" applyFill="1"/>
    <xf numFmtId="0" fontId="2" fillId="4" borderId="0" xfId="0" applyFont="1" applyFill="1" applyAlignment="1">
      <alignment horizontal="center"/>
    </xf>
    <xf numFmtId="0" fontId="0" fillId="4" borderId="0" xfId="0" applyFill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4" zoomScale="125" zoomScaleNormal="125" zoomScalePageLayoutView="125" workbookViewId="0">
      <selection activeCell="G12" sqref="G12"/>
    </sheetView>
  </sheetViews>
  <sheetFormatPr baseColWidth="10" defaultColWidth="8.83203125" defaultRowHeight="14" x14ac:dyDescent="0"/>
  <cols>
    <col min="1" max="1" width="12.33203125" customWidth="1"/>
    <col min="2" max="2" width="17.1640625" bestFit="1" customWidth="1"/>
    <col min="3" max="3" width="9.33203125" bestFit="1" customWidth="1"/>
    <col min="4" max="5" width="16.83203125" bestFit="1" customWidth="1"/>
    <col min="7" max="7" width="16.83203125" bestFit="1" customWidth="1"/>
  </cols>
  <sheetData>
    <row r="1" spans="1:9" ht="18">
      <c r="A1" s="1"/>
      <c r="B1" s="6"/>
      <c r="C1" s="6"/>
      <c r="D1" s="7" t="s">
        <v>8</v>
      </c>
      <c r="E1" s="2">
        <v>9.99</v>
      </c>
      <c r="F1" s="1"/>
      <c r="G1" s="1"/>
      <c r="H1" s="1"/>
      <c r="I1" s="1"/>
    </row>
    <row r="2" spans="1:9" ht="18">
      <c r="A2" s="1"/>
      <c r="B2" s="14" t="s">
        <v>6</v>
      </c>
      <c r="C2" s="14" t="s">
        <v>7</v>
      </c>
      <c r="D2" s="2"/>
      <c r="E2" s="15"/>
      <c r="F2" s="1"/>
      <c r="G2" s="1"/>
      <c r="H2" s="1"/>
      <c r="I2" s="1"/>
    </row>
    <row r="3" spans="1:9" ht="18">
      <c r="A3" s="1"/>
      <c r="B3" s="14"/>
      <c r="C3" s="14"/>
      <c r="D3" s="2"/>
      <c r="E3" s="2"/>
      <c r="F3" s="1"/>
      <c r="G3" s="1"/>
      <c r="H3" s="1"/>
      <c r="I3" s="1"/>
    </row>
    <row r="4" spans="1:9" ht="18">
      <c r="A4" s="1"/>
      <c r="B4" s="14">
        <v>0.105</v>
      </c>
      <c r="C4" s="14">
        <v>0.1</v>
      </c>
      <c r="D4" s="7" t="s">
        <v>18</v>
      </c>
      <c r="E4" s="2">
        <f>10^-E1</f>
        <v>1.0232929922807501E-10</v>
      </c>
      <c r="F4" s="1"/>
      <c r="G4" s="1"/>
      <c r="H4" s="1"/>
      <c r="I4" s="1"/>
    </row>
    <row r="5" spans="1:9" ht="18">
      <c r="A5" s="1"/>
      <c r="B5" s="1"/>
      <c r="C5" s="1"/>
      <c r="D5" s="1"/>
      <c r="E5" s="1"/>
      <c r="F5" s="1"/>
      <c r="G5" s="3" t="s">
        <v>15</v>
      </c>
      <c r="H5" s="3"/>
      <c r="I5" s="1"/>
    </row>
    <row r="6" spans="1:9" ht="20">
      <c r="A6" s="9" t="s">
        <v>16</v>
      </c>
      <c r="B6" s="10"/>
      <c r="C6" s="10"/>
      <c r="D6" s="10"/>
      <c r="E6" s="10"/>
      <c r="F6" s="1"/>
      <c r="G6" s="3" t="s">
        <v>9</v>
      </c>
      <c r="H6" s="3"/>
      <c r="I6" s="1"/>
    </row>
    <row r="7" spans="1:9" ht="18">
      <c r="A7" s="4"/>
      <c r="B7" s="4" t="s">
        <v>0</v>
      </c>
      <c r="C7" s="4">
        <v>1</v>
      </c>
      <c r="D7" s="4"/>
      <c r="E7" s="4"/>
      <c r="F7" s="1"/>
      <c r="G7" s="3"/>
      <c r="H7" s="3"/>
      <c r="I7" s="1"/>
    </row>
    <row r="8" spans="1:9" ht="18">
      <c r="A8" s="4"/>
      <c r="B8" s="4" t="s">
        <v>1</v>
      </c>
      <c r="C8" s="4">
        <f>-(B4+C4)</f>
        <v>-0.20500000000000002</v>
      </c>
      <c r="D8" s="4"/>
      <c r="E8" s="4"/>
      <c r="F8" s="1" t="s">
        <v>20</v>
      </c>
      <c r="G8" s="3">
        <f>SQRT(E4)</f>
        <v>1.0115794542598965E-5</v>
      </c>
      <c r="H8" s="3" t="s">
        <v>19</v>
      </c>
      <c r="I8" s="1"/>
    </row>
    <row r="9" spans="1:9" ht="18">
      <c r="A9" s="4"/>
      <c r="B9" s="4" t="s">
        <v>2</v>
      </c>
      <c r="C9" s="4">
        <f>B4*C4-E4</f>
        <v>1.0499999897670701E-2</v>
      </c>
      <c r="D9" s="4"/>
      <c r="E9" s="4"/>
      <c r="F9" s="1"/>
      <c r="G9" s="1"/>
      <c r="H9" s="1"/>
      <c r="I9" s="1"/>
    </row>
    <row r="10" spans="1:9" ht="18">
      <c r="A10" s="4"/>
      <c r="B10" s="4"/>
      <c r="C10" s="4"/>
      <c r="D10" s="4"/>
      <c r="E10" s="4"/>
      <c r="F10" s="1"/>
      <c r="G10" s="1"/>
      <c r="H10" s="1"/>
      <c r="I10" s="1"/>
    </row>
    <row r="11" spans="1:9" ht="18">
      <c r="A11" s="4" t="s">
        <v>3</v>
      </c>
      <c r="B11" s="5">
        <f>(-C8+SQRT(C8*C8-4*C7*C9))/(2*C7)</f>
        <v>0.10500002046577636</v>
      </c>
      <c r="C11" s="4"/>
      <c r="D11" s="4"/>
      <c r="E11" s="4"/>
      <c r="F11" s="1"/>
      <c r="G11" s="1"/>
      <c r="H11" s="1"/>
      <c r="I11" s="1"/>
    </row>
    <row r="12" spans="1:9" ht="18">
      <c r="A12" s="4" t="s">
        <v>4</v>
      </c>
      <c r="B12" s="5">
        <f>(-C8-SQRT(C8*C8-4*C7*C9))/(2*C7)</f>
        <v>9.9999979534223654E-2</v>
      </c>
      <c r="C12" s="4"/>
      <c r="D12" s="11" t="s">
        <v>14</v>
      </c>
      <c r="E12" s="5">
        <f>C4-B12</f>
        <v>2.0465776351397125E-8</v>
      </c>
      <c r="F12" s="1"/>
      <c r="G12" s="1"/>
      <c r="H12" s="1"/>
      <c r="I12" s="1"/>
    </row>
    <row r="13" spans="1:9" ht="18">
      <c r="A13" s="1"/>
      <c r="B13" s="1"/>
      <c r="C13" s="1"/>
      <c r="D13" s="1"/>
      <c r="E13" s="1"/>
      <c r="F13" s="1"/>
      <c r="G13" s="1"/>
      <c r="H13" s="1"/>
      <c r="I13" s="1"/>
    </row>
    <row r="14" spans="1:9" ht="18">
      <c r="A14" s="1"/>
      <c r="B14" s="1"/>
      <c r="C14" s="1"/>
      <c r="D14" s="1"/>
      <c r="E14" s="1"/>
      <c r="F14" s="1"/>
      <c r="G14" s="1"/>
      <c r="H14" s="1"/>
      <c r="I14" s="1"/>
    </row>
    <row r="15" spans="1:9" ht="18">
      <c r="A15" s="8" t="s">
        <v>17</v>
      </c>
      <c r="B15" s="8"/>
      <c r="C15" s="8"/>
      <c r="D15" s="8"/>
      <c r="E15" s="1"/>
      <c r="F15" s="1"/>
      <c r="G15" s="1"/>
      <c r="H15" s="1"/>
      <c r="I15" s="1"/>
    </row>
    <row r="16" spans="1:9" ht="18">
      <c r="A16" s="12"/>
      <c r="B16" s="12" t="s">
        <v>5</v>
      </c>
      <c r="C16" s="12"/>
      <c r="D16" s="12"/>
      <c r="E16" s="12"/>
      <c r="F16" s="12"/>
      <c r="G16" s="12"/>
      <c r="H16" s="1"/>
      <c r="I16" s="1"/>
    </row>
    <row r="17" spans="1:9" ht="18">
      <c r="A17" s="12"/>
      <c r="B17" s="12" t="s">
        <v>10</v>
      </c>
      <c r="C17" s="12"/>
      <c r="D17" s="12"/>
      <c r="E17" s="12"/>
      <c r="F17" s="12"/>
      <c r="G17" s="12"/>
      <c r="H17" s="1"/>
      <c r="I17" s="1"/>
    </row>
    <row r="18" spans="1:9" ht="18">
      <c r="A18" s="12"/>
      <c r="B18" s="12"/>
      <c r="C18" s="12"/>
      <c r="D18" s="12"/>
      <c r="E18" s="12"/>
      <c r="F18" s="12"/>
      <c r="G18" s="12"/>
      <c r="H18" s="1"/>
      <c r="I18" s="1"/>
    </row>
    <row r="19" spans="1:9" ht="18">
      <c r="A19" s="12"/>
      <c r="B19" s="12" t="s">
        <v>11</v>
      </c>
      <c r="C19" s="12"/>
      <c r="D19" s="12"/>
      <c r="E19" s="12"/>
      <c r="F19" s="12"/>
      <c r="G19" s="12"/>
      <c r="H19" s="1"/>
      <c r="I19" s="1"/>
    </row>
    <row r="20" spans="1:9" ht="18">
      <c r="A20" s="12" t="s">
        <v>13</v>
      </c>
      <c r="B20" s="12" t="s">
        <v>12</v>
      </c>
      <c r="C20" s="12"/>
      <c r="D20" s="12"/>
      <c r="E20" s="12"/>
      <c r="F20" s="12"/>
      <c r="G20" s="12"/>
      <c r="H20" s="1"/>
      <c r="I20" s="1"/>
    </row>
    <row r="21" spans="1:9" ht="18">
      <c r="A21" s="12"/>
      <c r="B21" s="12"/>
      <c r="C21" s="12"/>
      <c r="D21" s="12"/>
      <c r="E21" s="12"/>
      <c r="F21" s="12"/>
      <c r="G21" s="12"/>
      <c r="H21" s="1"/>
      <c r="I21" s="1"/>
    </row>
    <row r="22" spans="1:9" ht="18">
      <c r="A22" s="12"/>
      <c r="B22" s="13">
        <f>E4/(B4-C4)</f>
        <v>2.0465859845615041E-8</v>
      </c>
      <c r="C22" s="12"/>
      <c r="D22" s="12"/>
      <c r="E22" s="12"/>
      <c r="F22" s="12"/>
      <c r="G22" s="12"/>
      <c r="H22" s="1"/>
      <c r="I22" s="1"/>
    </row>
    <row r="23" spans="1:9" ht="18">
      <c r="A23" s="1"/>
      <c r="B23" s="1"/>
      <c r="C23" s="1"/>
      <c r="D23" s="1"/>
      <c r="E23" s="1"/>
      <c r="F23" s="1"/>
      <c r="G23" s="1"/>
      <c r="H23" s="1"/>
      <c r="I23" s="1"/>
    </row>
  </sheetData>
  <phoneticPr fontId="11" type="noConversion"/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Loyola University Chicago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 Naleway</dc:creator>
  <cp:lastModifiedBy>Conrad Naleway</cp:lastModifiedBy>
  <cp:lastPrinted>2014-02-11T14:05:22Z</cp:lastPrinted>
  <dcterms:created xsi:type="dcterms:W3CDTF">2014-02-11T13:47:28Z</dcterms:created>
  <dcterms:modified xsi:type="dcterms:W3CDTF">2015-02-15T23:04:32Z</dcterms:modified>
</cp:coreProperties>
</file>